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ext-my.sharepoint.com/personal/jmakarainen_euronext_com/Documents/OS3 Conformance/"/>
    </mc:Choice>
  </mc:AlternateContent>
  <xr:revisionPtr revIDLastSave="0" documentId="10_ncr:100000_{F9D82544-2FB7-451B-84BE-12FABE33F6F7}" xr6:coauthVersionLast="31" xr6:coauthVersionMax="31" xr10:uidLastSave="{00000000-0000-0000-0000-000000000000}"/>
  <bookViews>
    <workbookView xWindow="0" yWindow="0" windowWidth="28800" windowHeight="11100" activeTab="1" xr2:uid="{00000000-000D-0000-FFFF-FFFF00000000}"/>
  </bookViews>
  <sheets>
    <sheet name="Product_Family" sheetId="2" r:id="rId1"/>
    <sheet name="Series" sheetId="3" r:id="rId2"/>
  </sheets>
  <definedNames>
    <definedName name="_xlnm._FilterDatabase" localSheetId="1" hidden="1">Series!$A$1:$J$38</definedName>
    <definedName name="_xlnm.Print_Titles" localSheetId="1">Series!$1:$1</definedName>
    <definedName name="_xlnm.Print_Area" localSheetId="0">Product_Family!$A$4:$C$15</definedName>
    <definedName name="_xlnm.Print_Area" localSheetId="1">Series!$A$1:$J$41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10" i="3"/>
  <c r="G11" i="3"/>
  <c r="G17" i="3"/>
  <c r="F11" i="3"/>
  <c r="E11" i="3"/>
  <c r="F10" i="3"/>
  <c r="E10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G8" i="3"/>
  <c r="F8" i="3"/>
  <c r="E8" i="3"/>
  <c r="G9" i="3"/>
  <c r="F9" i="3"/>
  <c r="E9" i="3"/>
  <c r="G15" i="3"/>
  <c r="F15" i="3"/>
  <c r="E15" i="3"/>
  <c r="G14" i="3"/>
  <c r="F14" i="3"/>
  <c r="E14" i="3"/>
  <c r="G6" i="3"/>
  <c r="F6" i="3"/>
  <c r="E6" i="3"/>
  <c r="G5" i="3"/>
  <c r="F5" i="3"/>
  <c r="E5" i="3"/>
  <c r="G4" i="3"/>
  <c r="F4" i="3"/>
  <c r="E4" i="3"/>
  <c r="G3" i="3"/>
  <c r="F3" i="3"/>
  <c r="E3" i="3"/>
  <c r="G2" i="3"/>
  <c r="F2" i="3"/>
  <c r="E2" i="3"/>
  <c r="G7" i="3"/>
  <c r="F7" i="3"/>
  <c r="E7" i="3"/>
  <c r="G13" i="3"/>
  <c r="F13" i="3"/>
  <c r="E13" i="3"/>
  <c r="G12" i="3"/>
  <c r="F12" i="3"/>
  <c r="E12" i="3"/>
  <c r="G35" i="3"/>
  <c r="F35" i="3"/>
  <c r="E35" i="3"/>
  <c r="G16" i="3"/>
  <c r="F16" i="3"/>
  <c r="E16" i="3"/>
  <c r="G38" i="3"/>
  <c r="F38" i="3"/>
  <c r="E38" i="3"/>
  <c r="G37" i="3"/>
  <c r="F37" i="3"/>
  <c r="E37" i="3"/>
  <c r="G36" i="3"/>
  <c r="F36" i="3"/>
  <c r="E36" i="3"/>
</calcChain>
</file>

<file path=xl/sharedStrings.xml><?xml version="1.0" encoding="utf-8"?>
<sst xmlns="http://schemas.openxmlformats.org/spreadsheetml/2006/main" count="264" uniqueCount="112">
  <si>
    <t>Product Family</t>
  </si>
  <si>
    <t>ISIN</t>
  </si>
  <si>
    <t>External Code</t>
  </si>
  <si>
    <t>Product type</t>
  </si>
  <si>
    <t>Call/Put</t>
  </si>
  <si>
    <t>Location</t>
  </si>
  <si>
    <t>XFC</t>
  </si>
  <si>
    <t>FRENX0151493</t>
  </si>
  <si>
    <t>XFC  191220</t>
  </si>
  <si>
    <t>Dividend Index Future</t>
  </si>
  <si>
    <t>Paris</t>
  </si>
  <si>
    <t>FRENX0641931</t>
  </si>
  <si>
    <t>XFC  201218</t>
  </si>
  <si>
    <t>FRENX0000187</t>
  </si>
  <si>
    <t>XFC  211217</t>
  </si>
  <si>
    <t>Amsterdam</t>
  </si>
  <si>
    <t>Brussels</t>
  </si>
  <si>
    <t>FTI</t>
  </si>
  <si>
    <t>Index Future</t>
  </si>
  <si>
    <t>NLENX2334680</t>
  </si>
  <si>
    <t>FTI  191220</t>
  </si>
  <si>
    <t>PSI</t>
  </si>
  <si>
    <t>Lisbon</t>
  </si>
  <si>
    <t>PTENX2334639</t>
  </si>
  <si>
    <t>PSI  191220</t>
  </si>
  <si>
    <t>FCE</t>
  </si>
  <si>
    <t>Index future</t>
  </si>
  <si>
    <t>FRENX0151279</t>
  </si>
  <si>
    <t>FCE  191220</t>
  </si>
  <si>
    <t>FRENX1019947</t>
  </si>
  <si>
    <t>FCE  200619</t>
  </si>
  <si>
    <t>DZ6</t>
  </si>
  <si>
    <t>Single Stock Dividend Future</t>
  </si>
  <si>
    <t>NLENX2336156</t>
  </si>
  <si>
    <t>DZ6  191220</t>
  </si>
  <si>
    <t>AB8</t>
  </si>
  <si>
    <t>BEENX0153892</t>
  </si>
  <si>
    <t>AB8  191220</t>
  </si>
  <si>
    <t>Single Stock Future</t>
  </si>
  <si>
    <t>BEENX0185688</t>
  </si>
  <si>
    <t>AB8  201218</t>
  </si>
  <si>
    <t>CA8</t>
  </si>
  <si>
    <t>FRENX0154182</t>
  </si>
  <si>
    <t>CA8  191220</t>
  </si>
  <si>
    <t>FRENX0186200</t>
  </si>
  <si>
    <t>CA8  201218</t>
  </si>
  <si>
    <t>FRENX0643598</t>
  </si>
  <si>
    <t>CA8  211217</t>
  </si>
  <si>
    <t>FCS</t>
  </si>
  <si>
    <t>Total Return Future</t>
  </si>
  <si>
    <t>FRENX0681572</t>
  </si>
  <si>
    <t>FCS  191220</t>
  </si>
  <si>
    <t>FRENX0681788</t>
  </si>
  <si>
    <t>FCS  200320</t>
  </si>
  <si>
    <t>EBM  Z9</t>
  </si>
  <si>
    <t>EBM  U9</t>
  </si>
  <si>
    <t>OBM  U917000C</t>
  </si>
  <si>
    <t>OBM  U917000P</t>
  </si>
  <si>
    <t>OBM  U917500C</t>
  </si>
  <si>
    <t>OBM  U917500P</t>
  </si>
  <si>
    <t>OBM  U917800C</t>
  </si>
  <si>
    <t>OBM  U917800P</t>
  </si>
  <si>
    <t>OBM  Z917500C</t>
  </si>
  <si>
    <t>OBM  Z917500P</t>
  </si>
  <si>
    <t>OBM  Z918000C</t>
  </si>
  <si>
    <t>OBM  Z918000P</t>
  </si>
  <si>
    <t>OBM  Z918500C</t>
  </si>
  <si>
    <t>OBM  Z918500P</t>
  </si>
  <si>
    <t>OCO  X937500C</t>
  </si>
  <si>
    <t>OCO  X937500P</t>
  </si>
  <si>
    <t>OCO  X938000C</t>
  </si>
  <si>
    <t>OCO  X938000P</t>
  </si>
  <si>
    <t>OCO  X937000C</t>
  </si>
  <si>
    <t>OCO  X937000P</t>
  </si>
  <si>
    <t>ECO  Q9</t>
  </si>
  <si>
    <t>ECO  X9</t>
  </si>
  <si>
    <t>EURONEXT Optiq Symbol index</t>
  </si>
  <si>
    <t>EURONEXT Segment</t>
  </si>
  <si>
    <t>EquityDerivatives</t>
  </si>
  <si>
    <t>IndexDerivatives</t>
  </si>
  <si>
    <t>FRENX0059654</t>
  </si>
  <si>
    <t>FRENX0059647</t>
  </si>
  <si>
    <t>FRENX0189642</t>
  </si>
  <si>
    <t>FRENX0189659</t>
  </si>
  <si>
    <t>FRENX0203062</t>
  </si>
  <si>
    <t>FRENX0203070</t>
  </si>
  <si>
    <t>FRENX0545587</t>
  </si>
  <si>
    <t>FRENX0545595</t>
  </si>
  <si>
    <t>FRENX0564539</t>
  </si>
  <si>
    <t>FRENX0564547</t>
  </si>
  <si>
    <t>FRENX0567011</t>
  </si>
  <si>
    <t>FRENX0567086</t>
  </si>
  <si>
    <t>FRENX0571872</t>
  </si>
  <si>
    <t>FRENX0571880</t>
  </si>
  <si>
    <t>FRENX0285333</t>
  </si>
  <si>
    <t>FRENX0285465</t>
  </si>
  <si>
    <t>FRENX0286380</t>
  </si>
  <si>
    <t>FRENX0286398</t>
  </si>
  <si>
    <t>FRENX0285242</t>
  </si>
  <si>
    <t>FRENX0285259</t>
  </si>
  <si>
    <t>FRENX0691605</t>
  </si>
  <si>
    <t>FRENX0408505</t>
  </si>
  <si>
    <t>Commodities</t>
  </si>
  <si>
    <t>EBM</t>
  </si>
  <si>
    <t>OBM</t>
  </si>
  <si>
    <t>ECO</t>
  </si>
  <si>
    <t>OCO</t>
  </si>
  <si>
    <t>Commodity Future</t>
  </si>
  <si>
    <t>Commodity Option</t>
  </si>
  <si>
    <t>Strike (Financials: XXXXX.xx / Commodities XXXxx)</t>
  </si>
  <si>
    <t>Maturity (Financials: YYMMDD / Commodities EA*)</t>
  </si>
  <si>
    <t>(*) "E": expiry code for commodities, "A" last digit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</si>
</sst>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DBB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2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D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4:C15"/>
  <sheetViews>
    <sheetView showGridLines="0" workbookViewId="0">
      <selection activeCell="A22" sqref="A22"/>
    </sheetView>
  </sheetViews>
  <sheetFormatPr baseColWidth="10" defaultRowHeight="15" x14ac:dyDescent="0.25"/>
  <cols>
    <col min="1" max="1" width="28.5703125" style="6" bestFit="1" customWidth="1"/>
    <col min="2" max="2" width="24.85546875" style="6" bestFit="1" customWidth="1"/>
    <col min="3" max="3" width="16.28515625" style="6" bestFit="1" customWidth="1"/>
    <col min="4" max="16384" width="11.42578125" style="6"/>
  </cols>
  <sheetData>
    <row r="4" spans="1:3" x14ac:dyDescent="0.25">
      <c r="A4" s="11" t="s">
        <v>3</v>
      </c>
      <c r="B4" s="11" t="s">
        <v>5</v>
      </c>
      <c r="C4" s="11" t="s">
        <v>0</v>
      </c>
    </row>
    <row r="5" spans="1:3" x14ac:dyDescent="0.25">
      <c r="A5" s="8" t="s">
        <v>107</v>
      </c>
      <c r="B5" s="8" t="s">
        <v>10</v>
      </c>
      <c r="C5" s="8" t="s">
        <v>103</v>
      </c>
    </row>
    <row r="6" spans="1:3" x14ac:dyDescent="0.25">
      <c r="A6" s="9"/>
      <c r="B6" s="9" t="s">
        <v>10</v>
      </c>
      <c r="C6" s="9" t="s">
        <v>105</v>
      </c>
    </row>
    <row r="7" spans="1:3" x14ac:dyDescent="0.25">
      <c r="A7" s="8" t="s">
        <v>108</v>
      </c>
      <c r="B7" s="8" t="s">
        <v>10</v>
      </c>
      <c r="C7" s="8" t="s">
        <v>104</v>
      </c>
    </row>
    <row r="8" spans="1:3" x14ac:dyDescent="0.25">
      <c r="A8" s="9"/>
      <c r="B8" s="9" t="s">
        <v>10</v>
      </c>
      <c r="C8" s="9" t="s">
        <v>106</v>
      </c>
    </row>
    <row r="9" spans="1:3" x14ac:dyDescent="0.25">
      <c r="A9" s="7" t="s">
        <v>9</v>
      </c>
      <c r="B9" s="7" t="s">
        <v>10</v>
      </c>
      <c r="C9" s="7" t="s">
        <v>6</v>
      </c>
    </row>
    <row r="10" spans="1:3" x14ac:dyDescent="0.25">
      <c r="A10" s="8" t="s">
        <v>18</v>
      </c>
      <c r="B10" s="8" t="s">
        <v>15</v>
      </c>
      <c r="C10" s="8" t="s">
        <v>17</v>
      </c>
    </row>
    <row r="11" spans="1:3" x14ac:dyDescent="0.25">
      <c r="A11" s="10"/>
      <c r="B11" s="10" t="s">
        <v>22</v>
      </c>
      <c r="C11" s="10" t="s">
        <v>21</v>
      </c>
    </row>
    <row r="12" spans="1:3" x14ac:dyDescent="0.25">
      <c r="A12" s="9"/>
      <c r="B12" s="9" t="s">
        <v>10</v>
      </c>
      <c r="C12" s="9" t="s">
        <v>25</v>
      </c>
    </row>
    <row r="13" spans="1:3" x14ac:dyDescent="0.25">
      <c r="A13" s="8" t="s">
        <v>38</v>
      </c>
      <c r="B13" s="8" t="s">
        <v>16</v>
      </c>
      <c r="C13" s="8" t="s">
        <v>35</v>
      </c>
    </row>
    <row r="14" spans="1:3" x14ac:dyDescent="0.25">
      <c r="A14" s="9"/>
      <c r="B14" s="9" t="s">
        <v>10</v>
      </c>
      <c r="C14" s="9" t="s">
        <v>41</v>
      </c>
    </row>
    <row r="15" spans="1:3" x14ac:dyDescent="0.25">
      <c r="A15" s="7" t="s">
        <v>49</v>
      </c>
      <c r="B15" s="7" t="s">
        <v>10</v>
      </c>
      <c r="C15" s="7" t="s">
        <v>48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tabSelected="1" zoomScale="85" zoomScaleNormal="85" workbookViewId="0">
      <pane ySplit="1" topLeftCell="A2" activePane="bottomLeft" state="frozen"/>
      <selection pane="bottomLeft" activeCell="A2" sqref="A2:XFD38"/>
    </sheetView>
  </sheetViews>
  <sheetFormatPr baseColWidth="10" defaultRowHeight="15" x14ac:dyDescent="0.25"/>
  <cols>
    <col min="1" max="1" width="14.140625" style="1" bestFit="1" customWidth="1"/>
    <col min="2" max="2" width="13.85546875" style="1" bestFit="1" customWidth="1"/>
    <col min="3" max="3" width="20.7109375" style="1" bestFit="1" customWidth="1"/>
    <col min="4" max="4" width="27.7109375" style="1" bestFit="1" customWidth="1"/>
    <col min="5" max="5" width="46.7109375" style="1" bestFit="1" customWidth="1"/>
    <col min="6" max="6" width="8.140625" style="2" bestFit="1" customWidth="1"/>
    <col min="7" max="7" width="46.28515625" style="1" bestFit="1" customWidth="1"/>
    <col min="8" max="8" width="11.5703125" style="1" bestFit="1" customWidth="1"/>
    <col min="9" max="9" width="19" bestFit="1" customWidth="1"/>
    <col min="10" max="10" width="28.85546875" style="2" bestFit="1" customWidth="1"/>
  </cols>
  <sheetData>
    <row r="1" spans="1:1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110</v>
      </c>
      <c r="F1" s="4" t="s">
        <v>4</v>
      </c>
      <c r="G1" s="3" t="s">
        <v>109</v>
      </c>
      <c r="H1" s="3" t="s">
        <v>5</v>
      </c>
      <c r="I1" s="5" t="s">
        <v>77</v>
      </c>
      <c r="J1" s="4" t="s">
        <v>76</v>
      </c>
    </row>
    <row r="2" spans="1:10" x14ac:dyDescent="0.25">
      <c r="A2" s="1" t="s">
        <v>35</v>
      </c>
      <c r="B2" s="1" t="s">
        <v>36</v>
      </c>
      <c r="C2" s="1" t="s">
        <v>37</v>
      </c>
      <c r="D2" s="1" t="s">
        <v>38</v>
      </c>
      <c r="E2" s="1" t="str">
        <f t="shared" ref="E2:E7" si="0">MID($C2,6,6)</f>
        <v>191220</v>
      </c>
      <c r="F2" s="2" t="str">
        <f t="shared" ref="F2:F7" si="1">MID($C2,20,1)</f>
        <v/>
      </c>
      <c r="G2" s="1" t="str">
        <f t="shared" ref="G2:G7" si="2">MID($C2,12,8)</f>
        <v/>
      </c>
      <c r="H2" s="1" t="s">
        <v>16</v>
      </c>
      <c r="I2" t="s">
        <v>78</v>
      </c>
      <c r="J2" s="2">
        <v>4256000004</v>
      </c>
    </row>
    <row r="3" spans="1:10" x14ac:dyDescent="0.25">
      <c r="A3" s="1" t="s">
        <v>35</v>
      </c>
      <c r="B3" s="1" t="s">
        <v>39</v>
      </c>
      <c r="C3" s="1" t="s">
        <v>40</v>
      </c>
      <c r="D3" s="1" t="s">
        <v>38</v>
      </c>
      <c r="E3" s="1" t="str">
        <f t="shared" si="0"/>
        <v>201218</v>
      </c>
      <c r="F3" s="2" t="str">
        <f t="shared" si="1"/>
        <v/>
      </c>
      <c r="G3" s="1" t="str">
        <f t="shared" si="2"/>
        <v/>
      </c>
      <c r="H3" s="1" t="s">
        <v>16</v>
      </c>
      <c r="I3" t="s">
        <v>78</v>
      </c>
      <c r="J3" s="2">
        <v>4256000005</v>
      </c>
    </row>
    <row r="4" spans="1:10" x14ac:dyDescent="0.25">
      <c r="A4" s="1" t="s">
        <v>41</v>
      </c>
      <c r="B4" s="1" t="s">
        <v>42</v>
      </c>
      <c r="C4" s="1" t="s">
        <v>43</v>
      </c>
      <c r="D4" s="1" t="s">
        <v>38</v>
      </c>
      <c r="E4" s="1" t="str">
        <f t="shared" si="0"/>
        <v>191220</v>
      </c>
      <c r="F4" s="2" t="str">
        <f t="shared" si="1"/>
        <v/>
      </c>
      <c r="G4" s="1" t="str">
        <f t="shared" si="2"/>
        <v/>
      </c>
      <c r="H4" s="1" t="s">
        <v>10</v>
      </c>
      <c r="I4" t="s">
        <v>78</v>
      </c>
      <c r="J4" s="2">
        <v>4246400004</v>
      </c>
    </row>
    <row r="5" spans="1:10" x14ac:dyDescent="0.25">
      <c r="A5" s="1" t="s">
        <v>41</v>
      </c>
      <c r="B5" s="1" t="s">
        <v>44</v>
      </c>
      <c r="C5" s="1" t="s">
        <v>45</v>
      </c>
      <c r="D5" s="1" t="s">
        <v>38</v>
      </c>
      <c r="E5" s="1" t="str">
        <f t="shared" si="0"/>
        <v>201218</v>
      </c>
      <c r="F5" s="2" t="str">
        <f t="shared" si="1"/>
        <v/>
      </c>
      <c r="G5" s="1" t="str">
        <f t="shared" si="2"/>
        <v/>
      </c>
      <c r="H5" s="1" t="s">
        <v>10</v>
      </c>
      <c r="I5" t="s">
        <v>78</v>
      </c>
      <c r="J5" s="2">
        <v>4246400005</v>
      </c>
    </row>
    <row r="6" spans="1:10" x14ac:dyDescent="0.25">
      <c r="A6" s="1" t="s">
        <v>41</v>
      </c>
      <c r="B6" s="1" t="s">
        <v>46</v>
      </c>
      <c r="C6" s="1" t="s">
        <v>47</v>
      </c>
      <c r="D6" s="1" t="s">
        <v>38</v>
      </c>
      <c r="E6" s="1" t="str">
        <f t="shared" si="0"/>
        <v>211217</v>
      </c>
      <c r="F6" s="2" t="str">
        <f t="shared" si="1"/>
        <v/>
      </c>
      <c r="G6" s="1" t="str">
        <f t="shared" si="2"/>
        <v/>
      </c>
      <c r="H6" s="1" t="s">
        <v>10</v>
      </c>
      <c r="I6" t="s">
        <v>78</v>
      </c>
      <c r="J6" s="2">
        <v>4246400006</v>
      </c>
    </row>
    <row r="7" spans="1:10" x14ac:dyDescent="0.25">
      <c r="A7" s="1" t="s">
        <v>31</v>
      </c>
      <c r="B7" s="1" t="s">
        <v>33</v>
      </c>
      <c r="C7" s="1" t="s">
        <v>34</v>
      </c>
      <c r="D7" s="1" t="s">
        <v>32</v>
      </c>
      <c r="E7" s="1" t="str">
        <f t="shared" si="0"/>
        <v>191220</v>
      </c>
      <c r="F7" s="2" t="str">
        <f t="shared" si="1"/>
        <v/>
      </c>
      <c r="G7" s="1" t="str">
        <f t="shared" si="2"/>
        <v/>
      </c>
      <c r="H7" s="1" t="s">
        <v>15</v>
      </c>
      <c r="I7" t="s">
        <v>78</v>
      </c>
      <c r="J7" s="2">
        <v>4188500034</v>
      </c>
    </row>
    <row r="8" spans="1:10" x14ac:dyDescent="0.25">
      <c r="A8" s="1" t="s">
        <v>103</v>
      </c>
      <c r="B8" s="1" t="s">
        <v>81</v>
      </c>
      <c r="C8" s="1" t="s">
        <v>55</v>
      </c>
      <c r="D8" s="1" t="s">
        <v>107</v>
      </c>
      <c r="E8" s="2" t="str">
        <f>MID($C8,6,2)</f>
        <v>U9</v>
      </c>
      <c r="F8" s="2" t="str">
        <f>MID($C8,13,1)</f>
        <v/>
      </c>
      <c r="G8" s="2" t="str">
        <f>MID($C8,8,3)</f>
        <v/>
      </c>
      <c r="H8" s="1" t="s">
        <v>10</v>
      </c>
      <c r="I8" s="1" t="s">
        <v>102</v>
      </c>
      <c r="J8" s="2">
        <v>4226400011</v>
      </c>
    </row>
    <row r="9" spans="1:10" x14ac:dyDescent="0.25">
      <c r="A9" s="1" t="s">
        <v>103</v>
      </c>
      <c r="B9" s="1" t="s">
        <v>80</v>
      </c>
      <c r="C9" s="1" t="s">
        <v>54</v>
      </c>
      <c r="D9" s="1" t="s">
        <v>107</v>
      </c>
      <c r="E9" s="2" t="str">
        <f>MID($C9,6,2)</f>
        <v>Z9</v>
      </c>
      <c r="F9" s="2" t="str">
        <f>MID($C9,13,1)</f>
        <v/>
      </c>
      <c r="G9" s="2" t="str">
        <f>MID($C9,8,3)</f>
        <v/>
      </c>
      <c r="H9" s="1" t="s">
        <v>10</v>
      </c>
      <c r="I9" s="1" t="s">
        <v>102</v>
      </c>
      <c r="J9" s="2">
        <v>4226400012</v>
      </c>
    </row>
    <row r="10" spans="1:10" x14ac:dyDescent="0.25">
      <c r="A10" s="1" t="s">
        <v>105</v>
      </c>
      <c r="B10" s="1" t="s">
        <v>100</v>
      </c>
      <c r="C10" s="1" t="s">
        <v>74</v>
      </c>
      <c r="D10" s="1" t="s">
        <v>107</v>
      </c>
      <c r="E10" s="2" t="str">
        <f>MID($C10,6,2)</f>
        <v>Q9</v>
      </c>
      <c r="F10" s="2" t="str">
        <f>MID($C10,13,1)</f>
        <v/>
      </c>
      <c r="G10" s="2" t="str">
        <f>MID($C10,8,5)</f>
        <v/>
      </c>
      <c r="H10" s="1" t="s">
        <v>10</v>
      </c>
      <c r="I10" s="1" t="s">
        <v>102</v>
      </c>
      <c r="J10" s="2">
        <v>4226300012</v>
      </c>
    </row>
    <row r="11" spans="1:10" x14ac:dyDescent="0.25">
      <c r="A11" s="1" t="s">
        <v>105</v>
      </c>
      <c r="B11" s="1" t="s">
        <v>101</v>
      </c>
      <c r="C11" s="1" t="s">
        <v>75</v>
      </c>
      <c r="D11" s="1" t="s">
        <v>107</v>
      </c>
      <c r="E11" s="2" t="str">
        <f>MID($C11,6,2)</f>
        <v>X9</v>
      </c>
      <c r="F11" s="2" t="str">
        <f>MID($C11,13,1)</f>
        <v/>
      </c>
      <c r="G11" s="2" t="str">
        <f>MID($C11,8,5)</f>
        <v/>
      </c>
      <c r="H11" s="1" t="s">
        <v>10</v>
      </c>
      <c r="I11" s="1" t="s">
        <v>102</v>
      </c>
      <c r="J11" s="2">
        <v>4226300013</v>
      </c>
    </row>
    <row r="12" spans="1:10" x14ac:dyDescent="0.25">
      <c r="A12" s="1" t="s">
        <v>25</v>
      </c>
      <c r="B12" s="1" t="s">
        <v>27</v>
      </c>
      <c r="C12" s="1" t="s">
        <v>28</v>
      </c>
      <c r="D12" s="1" t="s">
        <v>26</v>
      </c>
      <c r="E12" s="1" t="str">
        <f t="shared" ref="E12:E16" si="3">MID($C12,6,6)</f>
        <v>191220</v>
      </c>
      <c r="F12" s="2" t="str">
        <f t="shared" ref="F12:F16" si="4">MID($C12,20,1)</f>
        <v/>
      </c>
      <c r="G12" s="1" t="str">
        <f>MID($C12,12,8)</f>
        <v/>
      </c>
      <c r="H12" s="1" t="s">
        <v>10</v>
      </c>
      <c r="I12" t="s">
        <v>79</v>
      </c>
      <c r="J12" s="2">
        <v>4277600007</v>
      </c>
    </row>
    <row r="13" spans="1:10" x14ac:dyDescent="0.25">
      <c r="A13" s="1" t="s">
        <v>25</v>
      </c>
      <c r="B13" s="1" t="s">
        <v>29</v>
      </c>
      <c r="C13" s="1" t="s">
        <v>30</v>
      </c>
      <c r="D13" s="1" t="s">
        <v>26</v>
      </c>
      <c r="E13" s="1" t="str">
        <f t="shared" si="3"/>
        <v>200619</v>
      </c>
      <c r="F13" s="2" t="str">
        <f t="shared" si="4"/>
        <v/>
      </c>
      <c r="G13" s="1" t="str">
        <f>MID($C13,12,8)</f>
        <v/>
      </c>
      <c r="H13" s="1" t="s">
        <v>10</v>
      </c>
      <c r="I13" t="s">
        <v>79</v>
      </c>
      <c r="J13" s="2">
        <v>4277600008</v>
      </c>
    </row>
    <row r="14" spans="1:10" x14ac:dyDescent="0.25">
      <c r="A14" s="1" t="s">
        <v>48</v>
      </c>
      <c r="B14" s="1" t="s">
        <v>50</v>
      </c>
      <c r="C14" s="1" t="s">
        <v>51</v>
      </c>
      <c r="D14" s="1" t="s">
        <v>49</v>
      </c>
      <c r="E14" s="1" t="str">
        <f t="shared" si="3"/>
        <v>191220</v>
      </c>
      <c r="F14" s="2" t="str">
        <f t="shared" si="4"/>
        <v/>
      </c>
      <c r="G14" s="1" t="str">
        <f>MID($C14,12,8)</f>
        <v/>
      </c>
      <c r="H14" s="1" t="s">
        <v>10</v>
      </c>
      <c r="I14" t="s">
        <v>79</v>
      </c>
      <c r="J14" s="2">
        <v>4184600010</v>
      </c>
    </row>
    <row r="15" spans="1:10" x14ac:dyDescent="0.25">
      <c r="A15" s="1" t="s">
        <v>48</v>
      </c>
      <c r="B15" s="1" t="s">
        <v>52</v>
      </c>
      <c r="C15" s="1" t="s">
        <v>53</v>
      </c>
      <c r="D15" s="1" t="s">
        <v>49</v>
      </c>
      <c r="E15" s="1" t="str">
        <f t="shared" si="3"/>
        <v>200320</v>
      </c>
      <c r="F15" s="2" t="str">
        <f t="shared" si="4"/>
        <v/>
      </c>
      <c r="G15" s="2" t="str">
        <f>MID($C15,20,1)</f>
        <v/>
      </c>
      <c r="H15" s="1" t="s">
        <v>10</v>
      </c>
      <c r="I15" t="s">
        <v>79</v>
      </c>
      <c r="J15" s="2">
        <v>4184600011</v>
      </c>
    </row>
    <row r="16" spans="1:10" x14ac:dyDescent="0.25">
      <c r="A16" s="1" t="s">
        <v>17</v>
      </c>
      <c r="B16" s="1" t="s">
        <v>19</v>
      </c>
      <c r="C16" s="1" t="s">
        <v>20</v>
      </c>
      <c r="D16" s="1" t="s">
        <v>18</v>
      </c>
      <c r="E16" s="1" t="str">
        <f t="shared" si="3"/>
        <v>191220</v>
      </c>
      <c r="F16" s="2" t="str">
        <f t="shared" si="4"/>
        <v/>
      </c>
      <c r="G16" s="1" t="str">
        <f t="shared" ref="G16" si="5">MID($C16,12,8)</f>
        <v/>
      </c>
      <c r="H16" s="1" t="s">
        <v>15</v>
      </c>
      <c r="I16" t="s">
        <v>79</v>
      </c>
      <c r="J16" s="2">
        <v>4269000035</v>
      </c>
    </row>
    <row r="17" spans="1:10" x14ac:dyDescent="0.25">
      <c r="A17" s="1" t="s">
        <v>104</v>
      </c>
      <c r="B17" s="1" t="s">
        <v>82</v>
      </c>
      <c r="C17" s="1" t="s">
        <v>56</v>
      </c>
      <c r="D17" s="1" t="s">
        <v>108</v>
      </c>
      <c r="E17" s="2" t="str">
        <f t="shared" ref="E17:E34" si="6">MID($C17,6,2)</f>
        <v>U9</v>
      </c>
      <c r="F17" s="2" t="str">
        <f t="shared" ref="F17:F34" si="7">MID($C17,13,1)</f>
        <v>C</v>
      </c>
      <c r="G17" s="2" t="str">
        <f t="shared" ref="G17:G34" si="8">MID($C17,8,5)</f>
        <v>17000</v>
      </c>
      <c r="H17" s="1" t="s">
        <v>10</v>
      </c>
      <c r="I17" s="1" t="s">
        <v>102</v>
      </c>
      <c r="J17" s="2">
        <v>4226001507</v>
      </c>
    </row>
    <row r="18" spans="1:10" x14ac:dyDescent="0.25">
      <c r="A18" s="1" t="s">
        <v>104</v>
      </c>
      <c r="B18" s="1" t="s">
        <v>83</v>
      </c>
      <c r="C18" s="1" t="s">
        <v>57</v>
      </c>
      <c r="D18" s="1" t="s">
        <v>108</v>
      </c>
      <c r="E18" s="2" t="str">
        <f t="shared" si="6"/>
        <v>U9</v>
      </c>
      <c r="F18" s="2" t="str">
        <f t="shared" si="7"/>
        <v>P</v>
      </c>
      <c r="G18" s="2" t="str">
        <f t="shared" si="8"/>
        <v>17000</v>
      </c>
      <c r="H18" s="1" t="s">
        <v>10</v>
      </c>
      <c r="I18" s="1" t="s">
        <v>102</v>
      </c>
      <c r="J18" s="2">
        <v>4226001508</v>
      </c>
    </row>
    <row r="19" spans="1:10" x14ac:dyDescent="0.25">
      <c r="A19" s="1" t="s">
        <v>104</v>
      </c>
      <c r="B19" s="1" t="s">
        <v>84</v>
      </c>
      <c r="C19" s="1" t="s">
        <v>58</v>
      </c>
      <c r="D19" s="1" t="s">
        <v>108</v>
      </c>
      <c r="E19" s="2" t="str">
        <f t="shared" si="6"/>
        <v>U9</v>
      </c>
      <c r="F19" s="2" t="str">
        <f t="shared" si="7"/>
        <v>C</v>
      </c>
      <c r="G19" s="2" t="str">
        <f t="shared" si="8"/>
        <v>17500</v>
      </c>
      <c r="H19" s="1" t="s">
        <v>10</v>
      </c>
      <c r="I19" s="1" t="s">
        <v>102</v>
      </c>
      <c r="J19" s="2">
        <v>4226001517</v>
      </c>
    </row>
    <row r="20" spans="1:10" x14ac:dyDescent="0.25">
      <c r="A20" s="1" t="s">
        <v>104</v>
      </c>
      <c r="B20" s="1" t="s">
        <v>85</v>
      </c>
      <c r="C20" s="1" t="s">
        <v>59</v>
      </c>
      <c r="D20" s="1" t="s">
        <v>108</v>
      </c>
      <c r="E20" s="2" t="str">
        <f t="shared" si="6"/>
        <v>U9</v>
      </c>
      <c r="F20" s="2" t="str">
        <f t="shared" si="7"/>
        <v>P</v>
      </c>
      <c r="G20" s="2" t="str">
        <f t="shared" si="8"/>
        <v>17500</v>
      </c>
      <c r="H20" s="1" t="s">
        <v>10</v>
      </c>
      <c r="I20" s="1" t="s">
        <v>102</v>
      </c>
      <c r="J20" s="2">
        <v>4226001518</v>
      </c>
    </row>
    <row r="21" spans="1:10" x14ac:dyDescent="0.25">
      <c r="A21" s="1" t="s">
        <v>104</v>
      </c>
      <c r="B21" s="1" t="s">
        <v>86</v>
      </c>
      <c r="C21" s="1" t="s">
        <v>60</v>
      </c>
      <c r="D21" s="1" t="s">
        <v>108</v>
      </c>
      <c r="E21" s="2" t="str">
        <f t="shared" si="6"/>
        <v>U9</v>
      </c>
      <c r="F21" s="2" t="str">
        <f t="shared" si="7"/>
        <v>C</v>
      </c>
      <c r="G21" s="2" t="str">
        <f t="shared" si="8"/>
        <v>17800</v>
      </c>
      <c r="H21" s="1" t="s">
        <v>10</v>
      </c>
      <c r="I21" s="1" t="s">
        <v>102</v>
      </c>
      <c r="J21" s="2">
        <v>4226001523</v>
      </c>
    </row>
    <row r="22" spans="1:10" x14ac:dyDescent="0.25">
      <c r="A22" s="1" t="s">
        <v>104</v>
      </c>
      <c r="B22" s="1" t="s">
        <v>87</v>
      </c>
      <c r="C22" s="1" t="s">
        <v>61</v>
      </c>
      <c r="D22" s="1" t="s">
        <v>108</v>
      </c>
      <c r="E22" s="2" t="str">
        <f t="shared" si="6"/>
        <v>U9</v>
      </c>
      <c r="F22" s="2" t="str">
        <f t="shared" si="7"/>
        <v>P</v>
      </c>
      <c r="G22" s="2" t="str">
        <f t="shared" si="8"/>
        <v>17800</v>
      </c>
      <c r="H22" s="1" t="s">
        <v>10</v>
      </c>
      <c r="I22" s="1" t="s">
        <v>102</v>
      </c>
      <c r="J22" s="2">
        <v>4226001524</v>
      </c>
    </row>
    <row r="23" spans="1:10" x14ac:dyDescent="0.25">
      <c r="A23" s="1" t="s">
        <v>104</v>
      </c>
      <c r="B23" s="1" t="s">
        <v>88</v>
      </c>
      <c r="C23" s="1" t="s">
        <v>62</v>
      </c>
      <c r="D23" s="1" t="s">
        <v>108</v>
      </c>
      <c r="E23" s="2" t="str">
        <f t="shared" si="6"/>
        <v>Z9</v>
      </c>
      <c r="F23" s="2" t="str">
        <f t="shared" si="7"/>
        <v>C</v>
      </c>
      <c r="G23" s="2" t="str">
        <f t="shared" si="8"/>
        <v>17500</v>
      </c>
      <c r="H23" s="1" t="s">
        <v>10</v>
      </c>
      <c r="I23" s="1" t="s">
        <v>102</v>
      </c>
      <c r="J23" s="2">
        <v>4226001595</v>
      </c>
    </row>
    <row r="24" spans="1:10" x14ac:dyDescent="0.25">
      <c r="A24" s="1" t="s">
        <v>104</v>
      </c>
      <c r="B24" s="1" t="s">
        <v>89</v>
      </c>
      <c r="C24" s="1" t="s">
        <v>63</v>
      </c>
      <c r="D24" s="1" t="s">
        <v>108</v>
      </c>
      <c r="E24" s="2" t="str">
        <f t="shared" si="6"/>
        <v>Z9</v>
      </c>
      <c r="F24" s="2" t="str">
        <f t="shared" si="7"/>
        <v>P</v>
      </c>
      <c r="G24" s="2" t="str">
        <f t="shared" si="8"/>
        <v>17500</v>
      </c>
      <c r="H24" s="1" t="s">
        <v>10</v>
      </c>
      <c r="I24" s="1" t="s">
        <v>102</v>
      </c>
      <c r="J24" s="2">
        <v>4226001596</v>
      </c>
    </row>
    <row r="25" spans="1:10" x14ac:dyDescent="0.25">
      <c r="A25" s="1" t="s">
        <v>104</v>
      </c>
      <c r="B25" s="1" t="s">
        <v>90</v>
      </c>
      <c r="C25" s="1" t="s">
        <v>64</v>
      </c>
      <c r="D25" s="1" t="s">
        <v>108</v>
      </c>
      <c r="E25" s="2" t="str">
        <f t="shared" si="6"/>
        <v>Z9</v>
      </c>
      <c r="F25" s="2" t="str">
        <f t="shared" si="7"/>
        <v>C</v>
      </c>
      <c r="G25" s="2" t="str">
        <f t="shared" si="8"/>
        <v>18000</v>
      </c>
      <c r="H25" s="1" t="s">
        <v>10</v>
      </c>
      <c r="I25" s="1" t="s">
        <v>102</v>
      </c>
      <c r="J25" s="2">
        <v>4226001605</v>
      </c>
    </row>
    <row r="26" spans="1:10" x14ac:dyDescent="0.25">
      <c r="A26" s="1" t="s">
        <v>104</v>
      </c>
      <c r="B26" s="1" t="s">
        <v>91</v>
      </c>
      <c r="C26" s="1" t="s">
        <v>65</v>
      </c>
      <c r="D26" s="1" t="s">
        <v>108</v>
      </c>
      <c r="E26" s="2" t="str">
        <f t="shared" si="6"/>
        <v>Z9</v>
      </c>
      <c r="F26" s="2" t="str">
        <f t="shared" si="7"/>
        <v>P</v>
      </c>
      <c r="G26" s="2" t="str">
        <f t="shared" si="8"/>
        <v>18000</v>
      </c>
      <c r="H26" s="1" t="s">
        <v>10</v>
      </c>
      <c r="I26" s="1" t="s">
        <v>102</v>
      </c>
      <c r="J26" s="2">
        <v>4226001606</v>
      </c>
    </row>
    <row r="27" spans="1:10" x14ac:dyDescent="0.25">
      <c r="A27" s="1" t="s">
        <v>104</v>
      </c>
      <c r="B27" s="1" t="s">
        <v>92</v>
      </c>
      <c r="C27" s="1" t="s">
        <v>66</v>
      </c>
      <c r="D27" s="1" t="s">
        <v>108</v>
      </c>
      <c r="E27" s="2" t="str">
        <f t="shared" si="6"/>
        <v>Z9</v>
      </c>
      <c r="F27" s="2" t="str">
        <f t="shared" si="7"/>
        <v>C</v>
      </c>
      <c r="G27" s="2" t="str">
        <f t="shared" si="8"/>
        <v>18500</v>
      </c>
      <c r="H27" s="1" t="s">
        <v>10</v>
      </c>
      <c r="I27" s="1" t="s">
        <v>102</v>
      </c>
      <c r="J27" s="2">
        <v>4226001615</v>
      </c>
    </row>
    <row r="28" spans="1:10" s="2" customFormat="1" x14ac:dyDescent="0.25">
      <c r="A28" s="1" t="s">
        <v>104</v>
      </c>
      <c r="B28" s="1" t="s">
        <v>93</v>
      </c>
      <c r="C28" s="1" t="s">
        <v>67</v>
      </c>
      <c r="D28" s="1" t="s">
        <v>108</v>
      </c>
      <c r="E28" s="2" t="str">
        <f t="shared" si="6"/>
        <v>Z9</v>
      </c>
      <c r="F28" s="2" t="str">
        <f t="shared" si="7"/>
        <v>P</v>
      </c>
      <c r="G28" s="2" t="str">
        <f t="shared" si="8"/>
        <v>18500</v>
      </c>
      <c r="H28" s="1" t="s">
        <v>10</v>
      </c>
      <c r="I28" s="1" t="s">
        <v>102</v>
      </c>
      <c r="J28" s="2">
        <v>4226001616</v>
      </c>
    </row>
    <row r="29" spans="1:10" s="2" customFormat="1" x14ac:dyDescent="0.25">
      <c r="A29" s="1" t="s">
        <v>106</v>
      </c>
      <c r="B29" s="1" t="s">
        <v>94</v>
      </c>
      <c r="C29" s="1" t="s">
        <v>68</v>
      </c>
      <c r="D29" s="1" t="s">
        <v>108</v>
      </c>
      <c r="E29" s="2" t="str">
        <f t="shared" si="6"/>
        <v>X9</v>
      </c>
      <c r="F29" s="2" t="str">
        <f t="shared" si="7"/>
        <v>C</v>
      </c>
      <c r="G29" s="2" t="str">
        <f t="shared" si="8"/>
        <v>37500</v>
      </c>
      <c r="H29" s="1" t="s">
        <v>10</v>
      </c>
      <c r="I29" s="1" t="s">
        <v>102</v>
      </c>
      <c r="J29" s="2">
        <v>4225901337</v>
      </c>
    </row>
    <row r="30" spans="1:10" s="2" customFormat="1" x14ac:dyDescent="0.25">
      <c r="A30" s="1" t="s">
        <v>106</v>
      </c>
      <c r="B30" s="1" t="s">
        <v>95</v>
      </c>
      <c r="C30" s="1" t="s">
        <v>69</v>
      </c>
      <c r="D30" s="1" t="s">
        <v>108</v>
      </c>
      <c r="E30" s="2" t="str">
        <f t="shared" si="6"/>
        <v>X9</v>
      </c>
      <c r="F30" s="2" t="str">
        <f t="shared" si="7"/>
        <v>P</v>
      </c>
      <c r="G30" s="2" t="str">
        <f t="shared" si="8"/>
        <v>37500</v>
      </c>
      <c r="H30" s="1" t="s">
        <v>10</v>
      </c>
      <c r="I30" s="1" t="s">
        <v>102</v>
      </c>
      <c r="J30" s="2">
        <v>4225901338</v>
      </c>
    </row>
    <row r="31" spans="1:10" s="2" customFormat="1" x14ac:dyDescent="0.25">
      <c r="A31" s="1" t="s">
        <v>106</v>
      </c>
      <c r="B31" s="1" t="s">
        <v>96</v>
      </c>
      <c r="C31" s="1" t="s">
        <v>70</v>
      </c>
      <c r="D31" s="1" t="s">
        <v>108</v>
      </c>
      <c r="E31" s="2" t="str">
        <f t="shared" si="6"/>
        <v>X9</v>
      </c>
      <c r="F31" s="2" t="str">
        <f t="shared" si="7"/>
        <v>C</v>
      </c>
      <c r="G31" s="2" t="str">
        <f t="shared" si="8"/>
        <v>38000</v>
      </c>
      <c r="H31" s="1" t="s">
        <v>10</v>
      </c>
      <c r="I31" s="1" t="s">
        <v>102</v>
      </c>
      <c r="J31" s="2">
        <v>4225901341</v>
      </c>
    </row>
    <row r="32" spans="1:10" s="2" customFormat="1" x14ac:dyDescent="0.25">
      <c r="A32" s="1" t="s">
        <v>106</v>
      </c>
      <c r="B32" s="1" t="s">
        <v>97</v>
      </c>
      <c r="C32" s="1" t="s">
        <v>71</v>
      </c>
      <c r="D32" s="1" t="s">
        <v>108</v>
      </c>
      <c r="E32" s="2" t="str">
        <f t="shared" si="6"/>
        <v>X9</v>
      </c>
      <c r="F32" s="2" t="str">
        <f t="shared" si="7"/>
        <v>P</v>
      </c>
      <c r="G32" s="2" t="str">
        <f t="shared" si="8"/>
        <v>38000</v>
      </c>
      <c r="H32" s="1" t="s">
        <v>10</v>
      </c>
      <c r="I32" s="1" t="s">
        <v>102</v>
      </c>
      <c r="J32" s="2">
        <v>4225901342</v>
      </c>
    </row>
    <row r="33" spans="1:10" s="2" customFormat="1" x14ac:dyDescent="0.25">
      <c r="A33" s="1" t="s">
        <v>106</v>
      </c>
      <c r="B33" s="1" t="s">
        <v>98</v>
      </c>
      <c r="C33" s="1" t="s">
        <v>72</v>
      </c>
      <c r="D33" s="1" t="s">
        <v>108</v>
      </c>
      <c r="E33" s="2" t="str">
        <f t="shared" si="6"/>
        <v>X9</v>
      </c>
      <c r="F33" s="2" t="str">
        <f t="shared" si="7"/>
        <v>C</v>
      </c>
      <c r="G33" s="2" t="str">
        <f t="shared" si="8"/>
        <v>37000</v>
      </c>
      <c r="H33" s="1" t="s">
        <v>10</v>
      </c>
      <c r="I33" s="1" t="s">
        <v>102</v>
      </c>
      <c r="J33" s="2">
        <v>4225901333</v>
      </c>
    </row>
    <row r="34" spans="1:10" s="2" customFormat="1" x14ac:dyDescent="0.25">
      <c r="A34" s="1" t="s">
        <v>106</v>
      </c>
      <c r="B34" s="1" t="s">
        <v>99</v>
      </c>
      <c r="C34" s="1" t="s">
        <v>73</v>
      </c>
      <c r="D34" s="1" t="s">
        <v>108</v>
      </c>
      <c r="E34" s="2" t="str">
        <f t="shared" si="6"/>
        <v>X9</v>
      </c>
      <c r="F34" s="2" t="str">
        <f t="shared" si="7"/>
        <v>P</v>
      </c>
      <c r="G34" s="2" t="str">
        <f t="shared" si="8"/>
        <v>37000</v>
      </c>
      <c r="H34" s="1" t="s">
        <v>10</v>
      </c>
      <c r="I34" s="1" t="s">
        <v>102</v>
      </c>
      <c r="J34" s="2">
        <v>4225901334</v>
      </c>
    </row>
    <row r="35" spans="1:10" s="2" customFormat="1" x14ac:dyDescent="0.25">
      <c r="A35" s="1" t="s">
        <v>21</v>
      </c>
      <c r="B35" s="1" t="s">
        <v>23</v>
      </c>
      <c r="C35" s="1" t="s">
        <v>24</v>
      </c>
      <c r="D35" s="1" t="s">
        <v>18</v>
      </c>
      <c r="E35" s="1" t="str">
        <f t="shared" ref="E35:E38" si="9">MID($C35,6,6)</f>
        <v>191220</v>
      </c>
      <c r="F35" s="2" t="str">
        <f t="shared" ref="F35:F38" si="10">MID($C35,20,1)</f>
        <v/>
      </c>
      <c r="G35" s="1" t="str">
        <f t="shared" ref="G35:G38" si="11">MID($C35,12,8)</f>
        <v/>
      </c>
      <c r="H35" s="1" t="s">
        <v>22</v>
      </c>
      <c r="I35" t="s">
        <v>79</v>
      </c>
      <c r="J35" s="2">
        <v>4249700014</v>
      </c>
    </row>
    <row r="36" spans="1:10" s="2" customFormat="1" x14ac:dyDescent="0.25">
      <c r="A36" s="1" t="s">
        <v>6</v>
      </c>
      <c r="B36" s="1" t="s">
        <v>7</v>
      </c>
      <c r="C36" s="1" t="s">
        <v>8</v>
      </c>
      <c r="D36" s="1" t="s">
        <v>9</v>
      </c>
      <c r="E36" s="1" t="str">
        <f t="shared" si="9"/>
        <v>191220</v>
      </c>
      <c r="F36" s="2" t="str">
        <f t="shared" si="10"/>
        <v/>
      </c>
      <c r="G36" s="1" t="str">
        <f t="shared" si="11"/>
        <v/>
      </c>
      <c r="H36" s="1" t="s">
        <v>10</v>
      </c>
      <c r="I36" t="s">
        <v>79</v>
      </c>
      <c r="J36" s="2">
        <v>4277100004</v>
      </c>
    </row>
    <row r="37" spans="1:10" s="2" customFormat="1" x14ac:dyDescent="0.25">
      <c r="A37" s="1" t="s">
        <v>6</v>
      </c>
      <c r="B37" s="1" t="s">
        <v>11</v>
      </c>
      <c r="C37" s="1" t="s">
        <v>12</v>
      </c>
      <c r="D37" s="1" t="s">
        <v>9</v>
      </c>
      <c r="E37" s="1" t="str">
        <f t="shared" si="9"/>
        <v>201218</v>
      </c>
      <c r="F37" s="2" t="str">
        <f t="shared" si="10"/>
        <v/>
      </c>
      <c r="G37" s="1" t="str">
        <f t="shared" si="11"/>
        <v/>
      </c>
      <c r="H37" s="1" t="s">
        <v>10</v>
      </c>
      <c r="I37" t="s">
        <v>79</v>
      </c>
      <c r="J37" s="2">
        <v>4277100005</v>
      </c>
    </row>
    <row r="38" spans="1:10" s="2" customFormat="1" x14ac:dyDescent="0.25">
      <c r="A38" s="1" t="s">
        <v>6</v>
      </c>
      <c r="B38" s="1" t="s">
        <v>13</v>
      </c>
      <c r="C38" s="1" t="s">
        <v>14</v>
      </c>
      <c r="D38" s="1" t="s">
        <v>9</v>
      </c>
      <c r="E38" s="1" t="str">
        <f t="shared" si="9"/>
        <v>211217</v>
      </c>
      <c r="F38" s="2" t="str">
        <f t="shared" si="10"/>
        <v/>
      </c>
      <c r="G38" s="1" t="str">
        <f t="shared" si="11"/>
        <v/>
      </c>
      <c r="H38" s="1" t="s">
        <v>10</v>
      </c>
      <c r="I38" t="s">
        <v>79</v>
      </c>
      <c r="J38" s="2">
        <v>4277100006</v>
      </c>
    </row>
    <row r="41" spans="1:10" x14ac:dyDescent="0.25">
      <c r="A41" s="12" t="s">
        <v>111</v>
      </c>
    </row>
  </sheetData>
  <sortState ref="A2:J38">
    <sortCondition ref="A2:A38"/>
    <sortCondition ref="E2:E38"/>
  </sortState>
  <printOptions gridLines="1"/>
  <pageMargins left="0.70866141732283472" right="0.70866141732283472" top="0.74803149606299213" bottom="0.74803149606299213" header="0.31496062992125984" footer="0.31496062992125984"/>
  <pageSetup paperSize="9" scale="55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5A85E1C47D6D4986DA469F477A4833" ma:contentTypeVersion="8" ma:contentTypeDescription="Create a new document." ma:contentTypeScope="" ma:versionID="52be04669001724de36e7331b9b4b56d">
  <xsd:schema xmlns:xsd="http://www.w3.org/2001/XMLSchema" xmlns:xs="http://www.w3.org/2001/XMLSchema" xmlns:p="http://schemas.microsoft.com/office/2006/metadata/properties" xmlns:ns3="8047cdb0-dae2-4989-8641-e7a59a2ac33d" targetNamespace="http://schemas.microsoft.com/office/2006/metadata/properties" ma:root="true" ma:fieldsID="891adb9fac73245e9ec25d45892df74d" ns3:_="">
    <xsd:import namespace="8047cdb0-dae2-4989-8641-e7a59a2ac3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7cdb0-dae2-4989-8641-e7a59a2ac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6011CDF-4ADD-4EF6-B356-2AAB00287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7cdb0-dae2-4989-8641-e7a59a2ac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E55B5-F639-4E89-A7CC-A0364F3B1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C51270-8D7E-43CD-B7BC-C109A71326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47cdb0-dae2-4989-8641-e7a59a2ac3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3D37C45-E602-4135-9C78-4C1909B275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Product_Family</vt:lpstr>
      <vt:lpstr>Series</vt:lpstr>
      <vt:lpstr>Series!Impression_des_titres</vt:lpstr>
      <vt:lpstr>Product_Family!Zone_d_impression</vt:lpstr>
      <vt:lpstr>Series!Zone_d_impression</vt:lpstr>
    </vt:vector>
  </TitlesOfParts>
  <Company>LCH.Clearnet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FEYRIT</dc:creator>
  <cp:lastModifiedBy>Johnny Makarainen</cp:lastModifiedBy>
  <cp:lastPrinted>2019-07-18T07:38:07Z</cp:lastPrinted>
  <dcterms:created xsi:type="dcterms:W3CDTF">2019-07-12T16:22:44Z</dcterms:created>
  <dcterms:modified xsi:type="dcterms:W3CDTF">2019-10-07T15:52:06Z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3dc2da46-d06c-4368-aee6-2ef063c89363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yf13+8/zRujT7z+s7ShVDwJjhRe/ciej</vt:lpwstr>
  </property>
  <property fmtid="{D5CDD505-2E9C-101B-9397-08002B2CF9AE}" pid="5" name="ContentTypeId">
    <vt:lpwstr>0x010100C65A85E1C47D6D4986DA469F477A4833</vt:lpwstr>
  </property>
</Properties>
</file>